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ndi\2. AF_Schweyer\A&amp;F Schweyer\1. Projekte\2. Dein-Business-Plan\Checklisten\"/>
    </mc:Choice>
  </mc:AlternateContent>
  <xr:revisionPtr revIDLastSave="0" documentId="13_ncr:1_{866A66FA-230A-4242-84F1-7129DB89DB94}" xr6:coauthVersionLast="47" xr6:coauthVersionMax="47" xr10:uidLastSave="{00000000-0000-0000-0000-000000000000}"/>
  <bookViews>
    <workbookView xWindow="-120" yWindow="-120" windowWidth="29040" windowHeight="15840" activeTab="1" xr2:uid="{6FC177A0-216C-4574-AF08-336203FC1C09}"/>
  </bookViews>
  <sheets>
    <sheet name="Einstellungen &amp; Übersicht" sheetId="15" r:id="rId1"/>
    <sheet name="Auslastungsprognose" sheetId="10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5" l="1"/>
  <c r="G13" i="15"/>
  <c r="G14" i="15"/>
  <c r="G15" i="15"/>
  <c r="G16" i="15"/>
  <c r="G12" i="15"/>
  <c r="E10" i="10"/>
  <c r="C4" i="15" s="1"/>
  <c r="E3" i="10"/>
  <c r="C3" i="15" s="1"/>
  <c r="E4" i="10"/>
  <c r="D3" i="15" s="1"/>
  <c r="E5" i="10" l="1"/>
  <c r="E3" i="15" s="1"/>
  <c r="E6" i="10" l="1"/>
  <c r="F3" i="15" s="1"/>
  <c r="E7" i="10" l="1"/>
  <c r="G3" i="15" s="1"/>
  <c r="E8" i="10" l="1"/>
  <c r="H3" i="15" s="1"/>
  <c r="E9" i="10" l="1"/>
  <c r="I3" i="15" s="1"/>
  <c r="H12" i="15" s="1"/>
  <c r="E11" i="10" l="1"/>
  <c r="D4" i="15" s="1"/>
  <c r="E12" i="10" l="1"/>
  <c r="E4" i="15" s="1"/>
  <c r="E13" i="10" l="1"/>
  <c r="F4" i="15" s="1"/>
  <c r="E14" i="10" l="1"/>
  <c r="G4" i="15" s="1"/>
  <c r="E15" i="10" l="1"/>
  <c r="H4" i="15" s="1"/>
  <c r="E16" i="10" l="1"/>
  <c r="I4" i="15" s="1"/>
  <c r="H13" i="15" s="1"/>
  <c r="I13" i="15" s="1"/>
  <c r="E17" i="10"/>
  <c r="C5" i="15" s="1"/>
  <c r="E18" i="10" l="1"/>
  <c r="D5" i="15" s="1"/>
  <c r="E19" i="10" l="1"/>
  <c r="E5" i="15" s="1"/>
  <c r="E20" i="10" l="1"/>
  <c r="F5" i="15" s="1"/>
  <c r="E21" i="10" l="1"/>
  <c r="G5" i="15" s="1"/>
  <c r="E22" i="10" l="1"/>
  <c r="H5" i="15" s="1"/>
  <c r="E23" i="10" l="1"/>
  <c r="I5" i="15" s="1"/>
  <c r="H14" i="15" s="1"/>
  <c r="I14" i="15" s="1"/>
  <c r="E24" i="10"/>
  <c r="C6" i="15" s="1"/>
  <c r="E25" i="10" l="1"/>
  <c r="D6" i="15" s="1"/>
  <c r="E26" i="10" l="1"/>
  <c r="E6" i="15" s="1"/>
  <c r="E27" i="10" l="1"/>
  <c r="F6" i="15" s="1"/>
  <c r="E28" i="10" l="1"/>
  <c r="G6" i="15" s="1"/>
  <c r="E29" i="10" l="1"/>
  <c r="H6" i="15" s="1"/>
  <c r="E30" i="10" l="1"/>
  <c r="I6" i="15" s="1"/>
  <c r="H15" i="15" s="1"/>
  <c r="I15" i="15" s="1"/>
  <c r="E31" i="10"/>
  <c r="C7" i="15" s="1"/>
  <c r="E32" i="10" l="1"/>
  <c r="D7" i="15" s="1"/>
  <c r="E33" i="10" l="1"/>
  <c r="E7" i="15" s="1"/>
  <c r="E34" i="10" l="1"/>
  <c r="F7" i="15" s="1"/>
  <c r="E35" i="10" l="1"/>
  <c r="G7" i="15" s="1"/>
  <c r="E36" i="10" l="1"/>
  <c r="H7" i="15" s="1"/>
  <c r="E37" i="10" l="1"/>
  <c r="I7" i="15" s="1"/>
  <c r="H16" i="15" s="1"/>
  <c r="I16" i="15" s="1"/>
  <c r="E38" i="10" l="1"/>
  <c r="C8" i="15" s="1"/>
  <c r="E39" i="10" l="1"/>
  <c r="D8" i="15" s="1"/>
  <c r="E40" i="10" l="1"/>
  <c r="E8" i="15" s="1"/>
  <c r="E41" i="10" l="1"/>
  <c r="F8" i="15" s="1"/>
  <c r="E42" i="10" l="1"/>
  <c r="G8" i="15" s="1"/>
  <c r="E43" i="10" l="1"/>
  <c r="H8" i="15" s="1"/>
  <c r="E44" i="10" l="1"/>
  <c r="I8" i="15" s="1"/>
  <c r="H17" i="15" s="1"/>
  <c r="I17" i="15" s="1"/>
  <c r="I12" i="15" l="1"/>
  <c r="I18" i="15" s="1"/>
</calcChain>
</file>

<file path=xl/sharedStrings.xml><?xml version="1.0" encoding="utf-8"?>
<sst xmlns="http://schemas.openxmlformats.org/spreadsheetml/2006/main" count="121" uniqueCount="31">
  <si>
    <t>Montag</t>
  </si>
  <si>
    <t>Dienstag</t>
  </si>
  <si>
    <t>Mittwoch</t>
  </si>
  <si>
    <t>Donnerstag</t>
  </si>
  <si>
    <t>Freitag</t>
  </si>
  <si>
    <t>Samstag</t>
  </si>
  <si>
    <t>Sonntag</t>
  </si>
  <si>
    <t>Tag</t>
  </si>
  <si>
    <t>Auslastungs-quote</t>
  </si>
  <si>
    <t>Ø Besucher
pro Tag</t>
  </si>
  <si>
    <t>Sonstiges</t>
  </si>
  <si>
    <t>Kapazität in Personen</t>
  </si>
  <si>
    <t>Restaurant Morgens</t>
  </si>
  <si>
    <t>Bar</t>
  </si>
  <si>
    <t>Wochen pro Jahr</t>
  </si>
  <si>
    <t>Restaurant Mittags</t>
  </si>
  <si>
    <t>Restaurant Abends</t>
  </si>
  <si>
    <t>Take Away</t>
  </si>
  <si>
    <t>Gesamtkonsumation pro Person</t>
  </si>
  <si>
    <t>Gesamt Personen pro Jahr</t>
  </si>
  <si>
    <t>Gesamtkonsumationen pro Segment pro Jahr</t>
  </si>
  <si>
    <t>Essen in CHF pro Person</t>
  </si>
  <si>
    <t>Getränke, nicht alkoholisch
in CHF pro Person</t>
  </si>
  <si>
    <t>Getränke, alkoholisch
in CHF pro Person</t>
  </si>
  <si>
    <t>Take Away
in CHF pro Person</t>
  </si>
  <si>
    <t>Sonstiges
in CHF pro Person</t>
  </si>
  <si>
    <t>Konsumation in CHF (brutto)</t>
  </si>
  <si>
    <t>Segment</t>
  </si>
  <si>
    <t>Auslastungsprognose</t>
  </si>
  <si>
    <t>Gesamtkonsumationen über alle Segmente pro Jahr (inkl. MwSt)</t>
  </si>
  <si>
    <t>Auslastung in Personen (Pro Jahr)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</si>
</sst>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9" fontId="0" fillId="0" borderId="0" xfId="1" applyFont="1" applyAlignment="1" applyProtection="1">
      <alignment horizontal="center"/>
      <protection locked="0"/>
    </xf>
    <xf numFmtId="1" fontId="0" fillId="0" borderId="0" xfId="1" applyNumberFormat="1" applyFont="1" applyAlignment="1" applyProtection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" fontId="0" fillId="3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5" fillId="2" borderId="0" xfId="0" applyNumberFormat="1" applyFont="1" applyFill="1"/>
    <xf numFmtId="0" fontId="0" fillId="3" borderId="0" xfId="0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</xf>
  </cellXfs>
  <cellStyles count="2">
    <cellStyle name="Prozent" xfId="1" builtinId="5"/>
    <cellStyle name="Standard" xfId="0" builtinId="0"/>
  </cellStyles>
  <dxfs count="6"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protection locked="1" hidden="0"/>
    </dxf>
    <dxf>
      <numFmt numFmtId="13" formatCode="0%"/>
      <alignment horizontal="center" vertical="bottom" textRotation="0" wrapText="0" indent="0" justifyLastLine="0" shrinkToFit="0" readingOrder="0"/>
      <protection locked="0" hidden="0"/>
    </dxf>
    <dxf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8CF67DA-3267-428D-B988-53CE748DED80}" name="Tabelle9" displayName="Tabelle9" ref="A2:E44" totalsRowShown="0" headerRowDxfId="5">
  <autoFilter ref="A2:E44" xr:uid="{E8CF67DA-3267-428D-B988-53CE748DED80}"/>
  <tableColumns count="5">
    <tableColumn id="9" xr3:uid="{B656CB70-FFEB-4443-B770-A72D0B76F590}" name="Segment" dataDxfId="0"/>
    <tableColumn id="1" xr3:uid="{426DD1A4-828D-4844-BBDD-01309FD8AD8A}" name="Tag" dataDxfId="1"/>
    <tableColumn id="2" xr3:uid="{F0C59FF0-5346-41DD-8423-35C44CCA172F}" name="Kapazität in Personen" dataDxfId="2">
      <calculatedColumnFormula>C2</calculatedColumnFormula>
    </tableColumn>
    <tableColumn id="3" xr3:uid="{9CEA7F1F-9BFA-4935-9088-F513A5CDF6DA}" name="Auslastungs-quote" dataDxfId="4" dataCellStyle="Prozent"/>
    <tableColumn id="8" xr3:uid="{B70D63C3-00AE-422D-8FE9-9E93958488F0}" name="Ø Besucher_x000a_pro Tag" dataDxfId="3" dataCellStyle="Prozent">
      <calculatedColumnFormula>Tabelle9[[#This Row],[Kapazität in Personen]]*Tabelle9[[#This Row],[Auslastungs-quote]]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AF-Schweyer">
      <a:dk1>
        <a:srgbClr val="000000"/>
      </a:dk1>
      <a:lt1>
        <a:srgbClr val="FFFFFF"/>
      </a:lt1>
      <a:dk2>
        <a:srgbClr val="112233"/>
      </a:dk2>
      <a:lt2>
        <a:srgbClr val="EAEAEA"/>
      </a:lt2>
      <a:accent1>
        <a:srgbClr val="112255"/>
      </a:accent1>
      <a:accent2>
        <a:srgbClr val="2233BB"/>
      </a:accent2>
      <a:accent3>
        <a:srgbClr val="2255FF"/>
      </a:accent3>
      <a:accent4>
        <a:srgbClr val="00AAFF"/>
      </a:accent4>
      <a:accent5>
        <a:srgbClr val="AAE7EE"/>
      </a:accent5>
      <a:accent6>
        <a:srgbClr val="E458BF"/>
      </a:accent6>
      <a:hlink>
        <a:srgbClr val="2255FF"/>
      </a:hlink>
      <a:folHlink>
        <a:srgbClr val="00AA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EBFC-35AF-4D0B-B04D-5A15C33E1005}">
  <dimension ref="A1:L18"/>
  <sheetViews>
    <sheetView workbookViewId="0">
      <selection activeCell="H22" sqref="H22"/>
    </sheetView>
  </sheetViews>
  <sheetFormatPr baseColWidth="10" defaultRowHeight="15" x14ac:dyDescent="0.25"/>
  <cols>
    <col min="1" max="1" width="30.5703125" customWidth="1"/>
    <col min="2" max="9" width="21.7109375" customWidth="1"/>
  </cols>
  <sheetData>
    <row r="1" spans="1:12" ht="21" x14ac:dyDescent="0.25">
      <c r="A1" s="8"/>
      <c r="B1" s="9" t="s">
        <v>30</v>
      </c>
      <c r="C1" s="9"/>
      <c r="D1" s="9"/>
      <c r="E1" s="9"/>
      <c r="F1" s="9"/>
      <c r="G1" s="9"/>
      <c r="H1" s="9"/>
      <c r="I1" s="9"/>
    </row>
    <row r="2" spans="1:12" x14ac:dyDescent="0.25">
      <c r="A2" s="8"/>
      <c r="B2" s="16" t="s">
        <v>14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</row>
    <row r="3" spans="1:12" ht="15.75" x14ac:dyDescent="0.25">
      <c r="A3" s="10" t="s">
        <v>12</v>
      </c>
      <c r="B3" s="21">
        <v>50</v>
      </c>
      <c r="C3" s="15">
        <f>SUMIFS(Tabelle9[Ø Besucher
pro Tag],Tabelle9[Segment],'Einstellungen &amp; Übersicht'!$A3,Tabelle9[Tag],'Einstellungen &amp; Übersicht'!C$2)*$B3</f>
        <v>0</v>
      </c>
      <c r="D3" s="15">
        <f>SUMIFS(Tabelle9[Ø Besucher
pro Tag],Tabelle9[Segment],'Einstellungen &amp; Übersicht'!$A3,Tabelle9[Tag],'Einstellungen &amp; Übersicht'!D$2)*$B3</f>
        <v>1250</v>
      </c>
      <c r="E3" s="15">
        <f>SUMIFS(Tabelle9[Ø Besucher
pro Tag],Tabelle9[Segment],'Einstellungen &amp; Übersicht'!$A3,Tabelle9[Tag],'Einstellungen &amp; Übersicht'!E$2)*$B3</f>
        <v>1250</v>
      </c>
      <c r="F3" s="15">
        <f>SUMIFS(Tabelle9[Ø Besucher
pro Tag],Tabelle9[Segment],'Einstellungen &amp; Übersicht'!$A3,Tabelle9[Tag],'Einstellungen &amp; Übersicht'!F$2)*$B3</f>
        <v>1250</v>
      </c>
      <c r="G3" s="15">
        <f>SUMIFS(Tabelle9[Ø Besucher
pro Tag],Tabelle9[Segment],'Einstellungen &amp; Übersicht'!$A3,Tabelle9[Tag],'Einstellungen &amp; Übersicht'!G$2)*$B3</f>
        <v>1250</v>
      </c>
      <c r="H3" s="15">
        <f>SUMIFS(Tabelle9[Ø Besucher
pro Tag],Tabelle9[Segment],'Einstellungen &amp; Übersicht'!$A3,Tabelle9[Tag],'Einstellungen &amp; Übersicht'!H$2)*$B3</f>
        <v>1250</v>
      </c>
      <c r="I3" s="15">
        <f>SUMIFS(Tabelle9[Ø Besucher
pro Tag],Tabelle9[Segment],'Einstellungen &amp; Übersicht'!$A3,Tabelle9[Tag],'Einstellungen &amp; Übersicht'!I$2)*$B3</f>
        <v>1250</v>
      </c>
    </row>
    <row r="4" spans="1:12" ht="15.75" x14ac:dyDescent="0.25">
      <c r="A4" s="10" t="s">
        <v>15</v>
      </c>
      <c r="B4" s="21">
        <v>50</v>
      </c>
      <c r="C4" s="15">
        <f>SUMIFS(Tabelle9[Ø Besucher
pro Tag],Tabelle9[Segment],'Einstellungen &amp; Übersicht'!$A4,Tabelle9[Tag],'Einstellungen &amp; Übersicht'!C$2)*$B4</f>
        <v>0</v>
      </c>
      <c r="D4" s="15">
        <f>SUMIFS(Tabelle9[Ø Besucher
pro Tag],Tabelle9[Segment],'Einstellungen &amp; Übersicht'!$A4,Tabelle9[Tag],'Einstellungen &amp; Übersicht'!D$2)*$B4</f>
        <v>1250</v>
      </c>
      <c r="E4" s="15">
        <f>SUMIFS(Tabelle9[Ø Besucher
pro Tag],Tabelle9[Segment],'Einstellungen &amp; Übersicht'!$A4,Tabelle9[Tag],'Einstellungen &amp; Übersicht'!E$2)*$B4</f>
        <v>1250</v>
      </c>
      <c r="F4" s="15">
        <f>SUMIFS(Tabelle9[Ø Besucher
pro Tag],Tabelle9[Segment],'Einstellungen &amp; Übersicht'!$A4,Tabelle9[Tag],'Einstellungen &amp; Übersicht'!F$2)*$B4</f>
        <v>1250</v>
      </c>
      <c r="G4" s="15">
        <f>SUMIFS(Tabelle9[Ø Besucher
pro Tag],Tabelle9[Segment],'Einstellungen &amp; Übersicht'!$A4,Tabelle9[Tag],'Einstellungen &amp; Übersicht'!G$2)*$B4</f>
        <v>1250</v>
      </c>
      <c r="H4" s="15">
        <f>SUMIFS(Tabelle9[Ø Besucher
pro Tag],Tabelle9[Segment],'Einstellungen &amp; Übersicht'!$A4,Tabelle9[Tag],'Einstellungen &amp; Übersicht'!H$2)*$B4</f>
        <v>1250</v>
      </c>
      <c r="I4" s="15">
        <f>SUMIFS(Tabelle9[Ø Besucher
pro Tag],Tabelle9[Segment],'Einstellungen &amp; Übersicht'!$A4,Tabelle9[Tag],'Einstellungen &amp; Übersicht'!I$2)*$B4</f>
        <v>1250</v>
      </c>
    </row>
    <row r="5" spans="1:12" ht="15.75" x14ac:dyDescent="0.25">
      <c r="A5" s="10" t="s">
        <v>16</v>
      </c>
      <c r="B5" s="21">
        <v>50</v>
      </c>
      <c r="C5" s="15">
        <f>SUMIFS(Tabelle9[Ø Besucher
pro Tag],Tabelle9[Segment],'Einstellungen &amp; Übersicht'!$A5,Tabelle9[Tag],'Einstellungen &amp; Übersicht'!C$2)*$B5</f>
        <v>0</v>
      </c>
      <c r="D5" s="15">
        <f>SUMIFS(Tabelle9[Ø Besucher
pro Tag],Tabelle9[Segment],'Einstellungen &amp; Übersicht'!$A5,Tabelle9[Tag],'Einstellungen &amp; Übersicht'!D$2)*$B5</f>
        <v>1250</v>
      </c>
      <c r="E5" s="15">
        <f>SUMIFS(Tabelle9[Ø Besucher
pro Tag],Tabelle9[Segment],'Einstellungen &amp; Übersicht'!$A5,Tabelle9[Tag],'Einstellungen &amp; Übersicht'!E$2)*$B5</f>
        <v>1250</v>
      </c>
      <c r="F5" s="15">
        <f>SUMIFS(Tabelle9[Ø Besucher
pro Tag],Tabelle9[Segment],'Einstellungen &amp; Übersicht'!$A5,Tabelle9[Tag],'Einstellungen &amp; Übersicht'!F$2)*$B5</f>
        <v>1250</v>
      </c>
      <c r="G5" s="15">
        <f>SUMIFS(Tabelle9[Ø Besucher
pro Tag],Tabelle9[Segment],'Einstellungen &amp; Übersicht'!$A5,Tabelle9[Tag],'Einstellungen &amp; Übersicht'!G$2)*$B5</f>
        <v>1250</v>
      </c>
      <c r="H5" s="15">
        <f>SUMIFS(Tabelle9[Ø Besucher
pro Tag],Tabelle9[Segment],'Einstellungen &amp; Übersicht'!$A5,Tabelle9[Tag],'Einstellungen &amp; Übersicht'!H$2)*$B5</f>
        <v>1250</v>
      </c>
      <c r="I5" s="15">
        <f>SUMIFS(Tabelle9[Ø Besucher
pro Tag],Tabelle9[Segment],'Einstellungen &amp; Übersicht'!$A5,Tabelle9[Tag],'Einstellungen &amp; Übersicht'!I$2)*$B5</f>
        <v>1250</v>
      </c>
    </row>
    <row r="6" spans="1:12" ht="15.75" x14ac:dyDescent="0.25">
      <c r="A6" s="10" t="s">
        <v>13</v>
      </c>
      <c r="B6" s="21">
        <v>50</v>
      </c>
      <c r="C6" s="15">
        <f>SUMIFS(Tabelle9[Ø Besucher
pro Tag],Tabelle9[Segment],'Einstellungen &amp; Übersicht'!$A6,Tabelle9[Tag],'Einstellungen &amp; Übersicht'!C$2)*$B6</f>
        <v>0</v>
      </c>
      <c r="D6" s="15">
        <f>SUMIFS(Tabelle9[Ø Besucher
pro Tag],Tabelle9[Segment],'Einstellungen &amp; Übersicht'!$A6,Tabelle9[Tag],'Einstellungen &amp; Übersicht'!D$2)*$B6</f>
        <v>0</v>
      </c>
      <c r="E6" s="15">
        <f>SUMIFS(Tabelle9[Ø Besucher
pro Tag],Tabelle9[Segment],'Einstellungen &amp; Übersicht'!$A6,Tabelle9[Tag],'Einstellungen &amp; Übersicht'!E$2)*$B6</f>
        <v>0</v>
      </c>
      <c r="F6" s="15">
        <f>SUMIFS(Tabelle9[Ø Besucher
pro Tag],Tabelle9[Segment],'Einstellungen &amp; Übersicht'!$A6,Tabelle9[Tag],'Einstellungen &amp; Übersicht'!F$2)*$B6</f>
        <v>400</v>
      </c>
      <c r="G6" s="15">
        <f>SUMIFS(Tabelle9[Ø Besucher
pro Tag],Tabelle9[Segment],'Einstellungen &amp; Übersicht'!$A6,Tabelle9[Tag],'Einstellungen &amp; Übersicht'!G$2)*$B6</f>
        <v>600</v>
      </c>
      <c r="H6" s="15">
        <f>SUMIFS(Tabelle9[Ø Besucher
pro Tag],Tabelle9[Segment],'Einstellungen &amp; Übersicht'!$A6,Tabelle9[Tag],'Einstellungen &amp; Übersicht'!H$2)*$B6</f>
        <v>1000</v>
      </c>
      <c r="I6" s="15">
        <f>SUMIFS(Tabelle9[Ø Besucher
pro Tag],Tabelle9[Segment],'Einstellungen &amp; Übersicht'!$A6,Tabelle9[Tag],'Einstellungen &amp; Übersicht'!I$2)*$B6</f>
        <v>200</v>
      </c>
    </row>
    <row r="7" spans="1:12" ht="15.75" x14ac:dyDescent="0.25">
      <c r="A7" s="10" t="s">
        <v>17</v>
      </c>
      <c r="B7" s="21">
        <v>50</v>
      </c>
      <c r="C7" s="15">
        <f>SUMIFS(Tabelle9[Ø Besucher
pro Tag],Tabelle9[Segment],'Einstellungen &amp; Übersicht'!$A7,Tabelle9[Tag],'Einstellungen &amp; Übersicht'!C$2)*$B7</f>
        <v>0</v>
      </c>
      <c r="D7" s="15">
        <f>SUMIFS(Tabelle9[Ø Besucher
pro Tag],Tabelle9[Segment],'Einstellungen &amp; Übersicht'!$A7,Tabelle9[Tag],'Einstellungen &amp; Übersicht'!D$2)*$B7</f>
        <v>1250</v>
      </c>
      <c r="E7" s="15">
        <f>SUMIFS(Tabelle9[Ø Besucher
pro Tag],Tabelle9[Segment],'Einstellungen &amp; Übersicht'!$A7,Tabelle9[Tag],'Einstellungen &amp; Übersicht'!E$2)*$B7</f>
        <v>1250</v>
      </c>
      <c r="F7" s="15">
        <f>SUMIFS(Tabelle9[Ø Besucher
pro Tag],Tabelle9[Segment],'Einstellungen &amp; Übersicht'!$A7,Tabelle9[Tag],'Einstellungen &amp; Übersicht'!F$2)*$B7</f>
        <v>1250</v>
      </c>
      <c r="G7" s="15">
        <f>SUMIFS(Tabelle9[Ø Besucher
pro Tag],Tabelle9[Segment],'Einstellungen &amp; Übersicht'!$A7,Tabelle9[Tag],'Einstellungen &amp; Übersicht'!G$2)*$B7</f>
        <v>1250</v>
      </c>
      <c r="H7" s="15">
        <f>SUMIFS(Tabelle9[Ø Besucher
pro Tag],Tabelle9[Segment],'Einstellungen &amp; Übersicht'!$A7,Tabelle9[Tag],'Einstellungen &amp; Übersicht'!H$2)*$B7</f>
        <v>1250</v>
      </c>
      <c r="I7" s="15">
        <f>SUMIFS(Tabelle9[Ø Besucher
pro Tag],Tabelle9[Segment],'Einstellungen &amp; Übersicht'!$A7,Tabelle9[Tag],'Einstellungen &amp; Übersicht'!I$2)*$B7</f>
        <v>1250</v>
      </c>
    </row>
    <row r="8" spans="1:12" ht="15.75" x14ac:dyDescent="0.25">
      <c r="A8" s="10" t="s">
        <v>10</v>
      </c>
      <c r="B8" s="21">
        <v>50</v>
      </c>
      <c r="C8" s="15">
        <f>SUMIFS(Tabelle9[Ø Besucher
pro Tag],Tabelle9[Segment],'Einstellungen &amp; Übersicht'!$A8,Tabelle9[Tag],'Einstellungen &amp; Übersicht'!C$2)*$B8</f>
        <v>0</v>
      </c>
      <c r="D8" s="15">
        <f>SUMIFS(Tabelle9[Ø Besucher
pro Tag],Tabelle9[Segment],'Einstellungen &amp; Übersicht'!$A8,Tabelle9[Tag],'Einstellungen &amp; Übersicht'!D$2)*$B8</f>
        <v>1250</v>
      </c>
      <c r="E8" s="15">
        <f>SUMIFS(Tabelle9[Ø Besucher
pro Tag],Tabelle9[Segment],'Einstellungen &amp; Übersicht'!$A8,Tabelle9[Tag],'Einstellungen &amp; Übersicht'!E$2)*$B8</f>
        <v>1250</v>
      </c>
      <c r="F8" s="15">
        <f>SUMIFS(Tabelle9[Ø Besucher
pro Tag],Tabelle9[Segment],'Einstellungen &amp; Übersicht'!$A8,Tabelle9[Tag],'Einstellungen &amp; Übersicht'!F$2)*$B8</f>
        <v>1250</v>
      </c>
      <c r="G8" s="15">
        <f>SUMIFS(Tabelle9[Ø Besucher
pro Tag],Tabelle9[Segment],'Einstellungen &amp; Übersicht'!$A8,Tabelle9[Tag],'Einstellungen &amp; Übersicht'!G$2)*$B8</f>
        <v>1250</v>
      </c>
      <c r="H8" s="15">
        <f>SUMIFS(Tabelle9[Ø Besucher
pro Tag],Tabelle9[Segment],'Einstellungen &amp; Übersicht'!$A8,Tabelle9[Tag],'Einstellungen &amp; Übersicht'!H$2)*$B8</f>
        <v>1250</v>
      </c>
      <c r="I8" s="15">
        <f>SUMIFS(Tabelle9[Ø Besucher
pro Tag],Tabelle9[Segment],'Einstellungen &amp; Übersicht'!$A8,Tabelle9[Tag],'Einstellungen &amp; Übersicht'!I$2)*$B8</f>
        <v>1250</v>
      </c>
    </row>
    <row r="9" spans="1:12" ht="43.5" customHeight="1" x14ac:dyDescent="0.35">
      <c r="A9" s="23"/>
      <c r="B9" s="23"/>
      <c r="C9" s="23"/>
      <c r="D9" s="23"/>
      <c r="E9" s="23"/>
      <c r="F9" s="23"/>
      <c r="G9" s="23"/>
      <c r="H9" s="23"/>
      <c r="I9" s="23"/>
      <c r="J9" s="12"/>
      <c r="K9" s="12"/>
      <c r="L9" s="12"/>
    </row>
    <row r="10" spans="1:12" ht="27.75" customHeight="1" x14ac:dyDescent="0.25">
      <c r="A10" s="8"/>
      <c r="B10" s="9" t="s">
        <v>26</v>
      </c>
      <c r="C10" s="9"/>
      <c r="D10" s="9"/>
      <c r="E10" s="9"/>
      <c r="F10" s="9"/>
      <c r="G10" s="9"/>
      <c r="H10" s="9"/>
      <c r="I10" s="9"/>
    </row>
    <row r="11" spans="1:12" ht="45" x14ac:dyDescent="0.25">
      <c r="A11" s="8"/>
      <c r="B11" s="16" t="s">
        <v>21</v>
      </c>
      <c r="C11" s="16" t="s">
        <v>22</v>
      </c>
      <c r="D11" s="16" t="s">
        <v>23</v>
      </c>
      <c r="E11" s="16" t="s">
        <v>24</v>
      </c>
      <c r="F11" s="16" t="s">
        <v>25</v>
      </c>
      <c r="G11" s="17" t="s">
        <v>18</v>
      </c>
      <c r="H11" s="17" t="s">
        <v>19</v>
      </c>
      <c r="I11" s="16" t="s">
        <v>20</v>
      </c>
    </row>
    <row r="12" spans="1:12" ht="15.75" x14ac:dyDescent="0.25">
      <c r="A12" s="10" t="s">
        <v>12</v>
      </c>
      <c r="B12" s="18">
        <v>10</v>
      </c>
      <c r="C12" s="18">
        <v>5</v>
      </c>
      <c r="D12" s="18">
        <v>5</v>
      </c>
      <c r="E12" s="18"/>
      <c r="F12" s="18"/>
      <c r="G12" s="19">
        <f>SUM(B12:F12)</f>
        <v>20</v>
      </c>
      <c r="H12" s="13">
        <f>SUM(C3:I3)</f>
        <v>7500</v>
      </c>
      <c r="I12" s="18">
        <f>G12*H12</f>
        <v>150000</v>
      </c>
    </row>
    <row r="13" spans="1:12" ht="15.75" x14ac:dyDescent="0.25">
      <c r="A13" s="10" t="s">
        <v>15</v>
      </c>
      <c r="B13" s="18">
        <v>10</v>
      </c>
      <c r="C13" s="18">
        <v>5</v>
      </c>
      <c r="D13" s="18">
        <v>5</v>
      </c>
      <c r="E13" s="18"/>
      <c r="F13" s="18"/>
      <c r="G13" s="19">
        <f t="shared" ref="G13:G17" si="0">SUM(B13:F13)</f>
        <v>20</v>
      </c>
      <c r="H13" s="13">
        <f t="shared" ref="H13:H17" si="1">SUM(C4:I4)</f>
        <v>7500</v>
      </c>
      <c r="I13" s="18">
        <f t="shared" ref="I13:I17" si="2">G13*H13</f>
        <v>150000</v>
      </c>
    </row>
    <row r="14" spans="1:12" ht="15.75" x14ac:dyDescent="0.25">
      <c r="A14" s="10" t="s">
        <v>16</v>
      </c>
      <c r="B14" s="18">
        <v>10</v>
      </c>
      <c r="C14" s="18">
        <v>5</v>
      </c>
      <c r="D14" s="18">
        <v>5</v>
      </c>
      <c r="E14" s="18"/>
      <c r="F14" s="18"/>
      <c r="G14" s="19">
        <f t="shared" si="0"/>
        <v>20</v>
      </c>
      <c r="H14" s="13">
        <f t="shared" si="1"/>
        <v>7500</v>
      </c>
      <c r="I14" s="18">
        <f t="shared" si="2"/>
        <v>150000</v>
      </c>
    </row>
    <row r="15" spans="1:12" ht="15.75" x14ac:dyDescent="0.25">
      <c r="A15" s="10" t="s">
        <v>13</v>
      </c>
      <c r="B15" s="18"/>
      <c r="C15" s="18">
        <v>15</v>
      </c>
      <c r="D15" s="18">
        <v>35</v>
      </c>
      <c r="E15" s="18"/>
      <c r="F15" s="18"/>
      <c r="G15" s="19">
        <f t="shared" si="0"/>
        <v>50</v>
      </c>
      <c r="H15" s="13">
        <f t="shared" si="1"/>
        <v>2200</v>
      </c>
      <c r="I15" s="18">
        <f t="shared" si="2"/>
        <v>110000</v>
      </c>
    </row>
    <row r="16" spans="1:12" ht="15.75" x14ac:dyDescent="0.25">
      <c r="A16" s="10" t="s">
        <v>17</v>
      </c>
      <c r="B16" s="18">
        <v>10</v>
      </c>
      <c r="C16" s="18">
        <v>5</v>
      </c>
      <c r="D16" s="18">
        <v>5</v>
      </c>
      <c r="E16" s="18"/>
      <c r="F16" s="18"/>
      <c r="G16" s="19">
        <f t="shared" si="0"/>
        <v>20</v>
      </c>
      <c r="H16" s="13">
        <f t="shared" si="1"/>
        <v>7500</v>
      </c>
      <c r="I16" s="18">
        <f t="shared" si="2"/>
        <v>150000</v>
      </c>
    </row>
    <row r="17" spans="1:9" ht="15.75" x14ac:dyDescent="0.25">
      <c r="A17" s="10" t="s">
        <v>10</v>
      </c>
      <c r="B17" s="18">
        <v>10</v>
      </c>
      <c r="C17" s="18">
        <v>5</v>
      </c>
      <c r="D17" s="18">
        <v>5</v>
      </c>
      <c r="E17" s="18"/>
      <c r="F17" s="18"/>
      <c r="G17" s="19">
        <f t="shared" si="0"/>
        <v>20</v>
      </c>
      <c r="H17" s="13">
        <f t="shared" si="1"/>
        <v>7500</v>
      </c>
      <c r="I17" s="18">
        <f t="shared" si="2"/>
        <v>150000</v>
      </c>
    </row>
    <row r="18" spans="1:9" ht="33.75" customHeight="1" x14ac:dyDescent="0.3">
      <c r="A18" s="22" t="s">
        <v>29</v>
      </c>
      <c r="B18" s="22"/>
      <c r="C18" s="22"/>
      <c r="D18" s="22"/>
      <c r="E18" s="22"/>
      <c r="F18" s="22"/>
      <c r="G18" s="22"/>
      <c r="H18" s="22"/>
      <c r="I18" s="20">
        <f>SUM(I12:I17)</f>
        <v>860000</v>
      </c>
    </row>
  </sheetData>
  <mergeCells count="4">
    <mergeCell ref="B1:I1"/>
    <mergeCell ref="B10:I10"/>
    <mergeCell ref="A9:I9"/>
    <mergeCell ref="A18:H18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A855-5BFD-4CDF-9E3B-C036FA85167F}">
  <dimension ref="A1:E44"/>
  <sheetViews>
    <sheetView tabSelected="1" zoomScaleNormal="100" workbookViewId="0">
      <selection activeCell="G10" sqref="G10"/>
    </sheetView>
  </sheetViews>
  <sheetFormatPr baseColWidth="10" defaultColWidth="11.42578125" defaultRowHeight="15" x14ac:dyDescent="0.25"/>
  <cols>
    <col min="1" max="1" width="22.42578125" style="2" customWidth="1"/>
    <col min="2" max="2" width="14" style="1" customWidth="1"/>
    <col min="3" max="3" width="24.85546875" style="1" bestFit="1" customWidth="1"/>
    <col min="4" max="4" width="16.85546875" style="1" bestFit="1" customWidth="1"/>
    <col min="5" max="5" width="15.5703125" style="1" bestFit="1" customWidth="1"/>
  </cols>
  <sheetData>
    <row r="1" spans="1:5" ht="38.25" customHeight="1" x14ac:dyDescent="0.4">
      <c r="A1" s="11" t="s">
        <v>28</v>
      </c>
      <c r="B1" s="11"/>
      <c r="C1" s="11"/>
      <c r="D1" s="11"/>
      <c r="E1" s="11"/>
    </row>
    <row r="2" spans="1:5" ht="30" x14ac:dyDescent="0.25">
      <c r="A2" s="25" t="s">
        <v>27</v>
      </c>
      <c r="B2" s="3" t="s">
        <v>7</v>
      </c>
      <c r="C2" s="3" t="s">
        <v>11</v>
      </c>
      <c r="D2" s="4" t="s">
        <v>8</v>
      </c>
      <c r="E2" s="4" t="s">
        <v>9</v>
      </c>
    </row>
    <row r="3" spans="1:5" x14ac:dyDescent="0.25">
      <c r="A3" s="26" t="s">
        <v>12</v>
      </c>
      <c r="B3" s="24" t="s">
        <v>0</v>
      </c>
      <c r="C3" s="5">
        <v>50</v>
      </c>
      <c r="D3" s="6">
        <v>0</v>
      </c>
      <c r="E3" s="7">
        <f>Tabelle9[[#This Row],[Kapazität in Personen]]*Tabelle9[[#This Row],[Auslastungs-quote]]</f>
        <v>0</v>
      </c>
    </row>
    <row r="4" spans="1:5" x14ac:dyDescent="0.25">
      <c r="A4" s="26" t="s">
        <v>12</v>
      </c>
      <c r="B4" s="24" t="s">
        <v>1</v>
      </c>
      <c r="C4" s="5">
        <v>50</v>
      </c>
      <c r="D4" s="6">
        <v>0.5</v>
      </c>
      <c r="E4" s="7">
        <f>Tabelle9[[#This Row],[Kapazität in Personen]]*Tabelle9[[#This Row],[Auslastungs-quote]]</f>
        <v>25</v>
      </c>
    </row>
    <row r="5" spans="1:5" x14ac:dyDescent="0.25">
      <c r="A5" s="26" t="s">
        <v>12</v>
      </c>
      <c r="B5" s="24" t="s">
        <v>2</v>
      </c>
      <c r="C5" s="5">
        <v>50</v>
      </c>
      <c r="D5" s="6">
        <v>0.5</v>
      </c>
      <c r="E5" s="7">
        <f>Tabelle9[[#This Row],[Kapazität in Personen]]*Tabelle9[[#This Row],[Auslastungs-quote]]</f>
        <v>25</v>
      </c>
    </row>
    <row r="6" spans="1:5" x14ac:dyDescent="0.25">
      <c r="A6" s="26" t="s">
        <v>12</v>
      </c>
      <c r="B6" s="24" t="s">
        <v>3</v>
      </c>
      <c r="C6" s="5">
        <v>50</v>
      </c>
      <c r="D6" s="6">
        <v>0.5</v>
      </c>
      <c r="E6" s="7">
        <f>Tabelle9[[#This Row],[Kapazität in Personen]]*Tabelle9[[#This Row],[Auslastungs-quote]]</f>
        <v>25</v>
      </c>
    </row>
    <row r="7" spans="1:5" x14ac:dyDescent="0.25">
      <c r="A7" s="26" t="s">
        <v>12</v>
      </c>
      <c r="B7" s="24" t="s">
        <v>4</v>
      </c>
      <c r="C7" s="5">
        <v>50</v>
      </c>
      <c r="D7" s="6">
        <v>0.5</v>
      </c>
      <c r="E7" s="7">
        <f>Tabelle9[[#This Row],[Kapazität in Personen]]*Tabelle9[[#This Row],[Auslastungs-quote]]</f>
        <v>25</v>
      </c>
    </row>
    <row r="8" spans="1:5" x14ac:dyDescent="0.25">
      <c r="A8" s="26" t="s">
        <v>12</v>
      </c>
      <c r="B8" s="24" t="s">
        <v>5</v>
      </c>
      <c r="C8" s="5">
        <v>50</v>
      </c>
      <c r="D8" s="6">
        <v>0.5</v>
      </c>
      <c r="E8" s="7">
        <f>Tabelle9[[#This Row],[Kapazität in Personen]]*Tabelle9[[#This Row],[Auslastungs-quote]]</f>
        <v>25</v>
      </c>
    </row>
    <row r="9" spans="1:5" x14ac:dyDescent="0.25">
      <c r="A9" s="26" t="s">
        <v>12</v>
      </c>
      <c r="B9" s="24" t="s">
        <v>6</v>
      </c>
      <c r="C9" s="5">
        <v>50</v>
      </c>
      <c r="D9" s="6">
        <v>0.5</v>
      </c>
      <c r="E9" s="7">
        <f>Tabelle9[[#This Row],[Kapazität in Personen]]*Tabelle9[[#This Row],[Auslastungs-quote]]</f>
        <v>25</v>
      </c>
    </row>
    <row r="10" spans="1:5" x14ac:dyDescent="0.25">
      <c r="A10" s="26" t="s">
        <v>15</v>
      </c>
      <c r="B10" s="24" t="s">
        <v>0</v>
      </c>
      <c r="C10" s="5">
        <v>50</v>
      </c>
      <c r="D10" s="6">
        <v>0</v>
      </c>
      <c r="E10" s="7">
        <f>Tabelle9[[#This Row],[Kapazität in Personen]]*Tabelle9[[#This Row],[Auslastungs-quote]]</f>
        <v>0</v>
      </c>
    </row>
    <row r="11" spans="1:5" x14ac:dyDescent="0.25">
      <c r="A11" s="26" t="s">
        <v>15</v>
      </c>
      <c r="B11" s="24" t="s">
        <v>1</v>
      </c>
      <c r="C11" s="5">
        <v>50</v>
      </c>
      <c r="D11" s="6">
        <v>0.5</v>
      </c>
      <c r="E11" s="7">
        <f>Tabelle9[[#This Row],[Kapazität in Personen]]*Tabelle9[[#This Row],[Auslastungs-quote]]</f>
        <v>25</v>
      </c>
    </row>
    <row r="12" spans="1:5" x14ac:dyDescent="0.25">
      <c r="A12" s="26" t="s">
        <v>15</v>
      </c>
      <c r="B12" s="24" t="s">
        <v>2</v>
      </c>
      <c r="C12" s="5">
        <v>50</v>
      </c>
      <c r="D12" s="6">
        <v>0.5</v>
      </c>
      <c r="E12" s="7">
        <f>Tabelle9[[#This Row],[Kapazität in Personen]]*Tabelle9[[#This Row],[Auslastungs-quote]]</f>
        <v>25</v>
      </c>
    </row>
    <row r="13" spans="1:5" x14ac:dyDescent="0.25">
      <c r="A13" s="26" t="s">
        <v>15</v>
      </c>
      <c r="B13" s="24" t="s">
        <v>3</v>
      </c>
      <c r="C13" s="5">
        <v>50</v>
      </c>
      <c r="D13" s="6">
        <v>0.5</v>
      </c>
      <c r="E13" s="7">
        <f>Tabelle9[[#This Row],[Kapazität in Personen]]*Tabelle9[[#This Row],[Auslastungs-quote]]</f>
        <v>25</v>
      </c>
    </row>
    <row r="14" spans="1:5" x14ac:dyDescent="0.25">
      <c r="A14" s="26" t="s">
        <v>15</v>
      </c>
      <c r="B14" s="24" t="s">
        <v>4</v>
      </c>
      <c r="C14" s="5">
        <v>50</v>
      </c>
      <c r="D14" s="6">
        <v>0.5</v>
      </c>
      <c r="E14" s="7">
        <f>Tabelle9[[#This Row],[Kapazität in Personen]]*Tabelle9[[#This Row],[Auslastungs-quote]]</f>
        <v>25</v>
      </c>
    </row>
    <row r="15" spans="1:5" x14ac:dyDescent="0.25">
      <c r="A15" s="26" t="s">
        <v>15</v>
      </c>
      <c r="B15" s="24" t="s">
        <v>5</v>
      </c>
      <c r="C15" s="5">
        <v>50</v>
      </c>
      <c r="D15" s="6">
        <v>0.5</v>
      </c>
      <c r="E15" s="7">
        <f>Tabelle9[[#This Row],[Kapazität in Personen]]*Tabelle9[[#This Row],[Auslastungs-quote]]</f>
        <v>25</v>
      </c>
    </row>
    <row r="16" spans="1:5" x14ac:dyDescent="0.25">
      <c r="A16" s="26" t="s">
        <v>15</v>
      </c>
      <c r="B16" s="24" t="s">
        <v>6</v>
      </c>
      <c r="C16" s="5">
        <v>50</v>
      </c>
      <c r="D16" s="6">
        <v>0.5</v>
      </c>
      <c r="E16" s="7">
        <f>Tabelle9[[#This Row],[Kapazität in Personen]]*Tabelle9[[#This Row],[Auslastungs-quote]]</f>
        <v>25</v>
      </c>
    </row>
    <row r="17" spans="1:5" x14ac:dyDescent="0.25">
      <c r="A17" s="26" t="s">
        <v>16</v>
      </c>
      <c r="B17" s="24" t="s">
        <v>0</v>
      </c>
      <c r="C17" s="5">
        <v>50</v>
      </c>
      <c r="D17" s="6">
        <v>0</v>
      </c>
      <c r="E17" s="7">
        <f>Tabelle9[[#This Row],[Kapazität in Personen]]*Tabelle9[[#This Row],[Auslastungs-quote]]</f>
        <v>0</v>
      </c>
    </row>
    <row r="18" spans="1:5" x14ac:dyDescent="0.25">
      <c r="A18" s="26" t="s">
        <v>16</v>
      </c>
      <c r="B18" s="24" t="s">
        <v>1</v>
      </c>
      <c r="C18" s="5">
        <v>50</v>
      </c>
      <c r="D18" s="6">
        <v>0.5</v>
      </c>
      <c r="E18" s="7">
        <f>Tabelle9[[#This Row],[Kapazität in Personen]]*Tabelle9[[#This Row],[Auslastungs-quote]]</f>
        <v>25</v>
      </c>
    </row>
    <row r="19" spans="1:5" x14ac:dyDescent="0.25">
      <c r="A19" s="26" t="s">
        <v>16</v>
      </c>
      <c r="B19" s="24" t="s">
        <v>2</v>
      </c>
      <c r="C19" s="5">
        <v>50</v>
      </c>
      <c r="D19" s="6">
        <v>0.5</v>
      </c>
      <c r="E19" s="7">
        <f>Tabelle9[[#This Row],[Kapazität in Personen]]*Tabelle9[[#This Row],[Auslastungs-quote]]</f>
        <v>25</v>
      </c>
    </row>
    <row r="20" spans="1:5" x14ac:dyDescent="0.25">
      <c r="A20" s="26" t="s">
        <v>16</v>
      </c>
      <c r="B20" s="24" t="s">
        <v>3</v>
      </c>
      <c r="C20" s="5">
        <v>50</v>
      </c>
      <c r="D20" s="6">
        <v>0.5</v>
      </c>
      <c r="E20" s="7">
        <f>Tabelle9[[#This Row],[Kapazität in Personen]]*Tabelle9[[#This Row],[Auslastungs-quote]]</f>
        <v>25</v>
      </c>
    </row>
    <row r="21" spans="1:5" x14ac:dyDescent="0.25">
      <c r="A21" s="26" t="s">
        <v>16</v>
      </c>
      <c r="B21" s="24" t="s">
        <v>4</v>
      </c>
      <c r="C21" s="5">
        <v>50</v>
      </c>
      <c r="D21" s="6">
        <v>0.5</v>
      </c>
      <c r="E21" s="7">
        <f>Tabelle9[[#This Row],[Kapazität in Personen]]*Tabelle9[[#This Row],[Auslastungs-quote]]</f>
        <v>25</v>
      </c>
    </row>
    <row r="22" spans="1:5" x14ac:dyDescent="0.25">
      <c r="A22" s="26" t="s">
        <v>16</v>
      </c>
      <c r="B22" s="24" t="s">
        <v>5</v>
      </c>
      <c r="C22" s="5">
        <v>50</v>
      </c>
      <c r="D22" s="6">
        <v>0.5</v>
      </c>
      <c r="E22" s="7">
        <f>Tabelle9[[#This Row],[Kapazität in Personen]]*Tabelle9[[#This Row],[Auslastungs-quote]]</f>
        <v>25</v>
      </c>
    </row>
    <row r="23" spans="1:5" x14ac:dyDescent="0.25">
      <c r="A23" s="26" t="s">
        <v>16</v>
      </c>
      <c r="B23" s="24" t="s">
        <v>6</v>
      </c>
      <c r="C23" s="5">
        <v>50</v>
      </c>
      <c r="D23" s="6">
        <v>0.5</v>
      </c>
      <c r="E23" s="7">
        <f>Tabelle9[[#This Row],[Kapazität in Personen]]*Tabelle9[[#This Row],[Auslastungs-quote]]</f>
        <v>25</v>
      </c>
    </row>
    <row r="24" spans="1:5" x14ac:dyDescent="0.25">
      <c r="A24" s="26" t="s">
        <v>13</v>
      </c>
      <c r="B24" s="24" t="s">
        <v>0</v>
      </c>
      <c r="C24" s="5">
        <v>20</v>
      </c>
      <c r="D24" s="6">
        <v>0</v>
      </c>
      <c r="E24" s="7">
        <f>Tabelle9[[#This Row],[Kapazität in Personen]]*Tabelle9[[#This Row],[Auslastungs-quote]]</f>
        <v>0</v>
      </c>
    </row>
    <row r="25" spans="1:5" x14ac:dyDescent="0.25">
      <c r="A25" s="26" t="s">
        <v>13</v>
      </c>
      <c r="B25" s="24" t="s">
        <v>1</v>
      </c>
      <c r="C25" s="5">
        <v>20</v>
      </c>
      <c r="D25" s="6">
        <v>0</v>
      </c>
      <c r="E25" s="7">
        <f>Tabelle9[[#This Row],[Kapazität in Personen]]*Tabelle9[[#This Row],[Auslastungs-quote]]</f>
        <v>0</v>
      </c>
    </row>
    <row r="26" spans="1:5" x14ac:dyDescent="0.25">
      <c r="A26" s="26" t="s">
        <v>13</v>
      </c>
      <c r="B26" s="24" t="s">
        <v>2</v>
      </c>
      <c r="C26" s="5">
        <v>20</v>
      </c>
      <c r="D26" s="6">
        <v>0</v>
      </c>
      <c r="E26" s="7">
        <f>Tabelle9[[#This Row],[Kapazität in Personen]]*Tabelle9[[#This Row],[Auslastungs-quote]]</f>
        <v>0</v>
      </c>
    </row>
    <row r="27" spans="1:5" x14ac:dyDescent="0.25">
      <c r="A27" s="26" t="s">
        <v>13</v>
      </c>
      <c r="B27" s="24" t="s">
        <v>3</v>
      </c>
      <c r="C27" s="5">
        <v>20</v>
      </c>
      <c r="D27" s="6">
        <v>0.4</v>
      </c>
      <c r="E27" s="7">
        <f>Tabelle9[[#This Row],[Kapazität in Personen]]*Tabelle9[[#This Row],[Auslastungs-quote]]</f>
        <v>8</v>
      </c>
    </row>
    <row r="28" spans="1:5" x14ac:dyDescent="0.25">
      <c r="A28" s="26" t="s">
        <v>13</v>
      </c>
      <c r="B28" s="24" t="s">
        <v>4</v>
      </c>
      <c r="C28" s="5">
        <v>20</v>
      </c>
      <c r="D28" s="6">
        <v>0.6</v>
      </c>
      <c r="E28" s="7">
        <f>Tabelle9[[#This Row],[Kapazität in Personen]]*Tabelle9[[#This Row],[Auslastungs-quote]]</f>
        <v>12</v>
      </c>
    </row>
    <row r="29" spans="1:5" x14ac:dyDescent="0.25">
      <c r="A29" s="26" t="s">
        <v>13</v>
      </c>
      <c r="B29" s="24" t="s">
        <v>5</v>
      </c>
      <c r="C29" s="5">
        <v>20</v>
      </c>
      <c r="D29" s="6">
        <v>1</v>
      </c>
      <c r="E29" s="7">
        <f>Tabelle9[[#This Row],[Kapazität in Personen]]*Tabelle9[[#This Row],[Auslastungs-quote]]</f>
        <v>20</v>
      </c>
    </row>
    <row r="30" spans="1:5" x14ac:dyDescent="0.25">
      <c r="A30" s="26" t="s">
        <v>13</v>
      </c>
      <c r="B30" s="24" t="s">
        <v>6</v>
      </c>
      <c r="C30" s="5">
        <v>20</v>
      </c>
      <c r="D30" s="6">
        <v>0.2</v>
      </c>
      <c r="E30" s="7">
        <f>Tabelle9[[#This Row],[Kapazität in Personen]]*Tabelle9[[#This Row],[Auslastungs-quote]]</f>
        <v>4</v>
      </c>
    </row>
    <row r="31" spans="1:5" x14ac:dyDescent="0.25">
      <c r="A31" s="26" t="s">
        <v>17</v>
      </c>
      <c r="B31" s="24" t="s">
        <v>0</v>
      </c>
      <c r="C31" s="5">
        <v>50</v>
      </c>
      <c r="D31" s="6">
        <v>0</v>
      </c>
      <c r="E31" s="7">
        <f>Tabelle9[[#This Row],[Kapazität in Personen]]*Tabelle9[[#This Row],[Auslastungs-quote]]</f>
        <v>0</v>
      </c>
    </row>
    <row r="32" spans="1:5" x14ac:dyDescent="0.25">
      <c r="A32" s="26" t="s">
        <v>17</v>
      </c>
      <c r="B32" s="24" t="s">
        <v>1</v>
      </c>
      <c r="C32" s="5">
        <v>50</v>
      </c>
      <c r="D32" s="6">
        <v>0.5</v>
      </c>
      <c r="E32" s="7">
        <f>Tabelle9[[#This Row],[Kapazität in Personen]]*Tabelle9[[#This Row],[Auslastungs-quote]]</f>
        <v>25</v>
      </c>
    </row>
    <row r="33" spans="1:5" x14ac:dyDescent="0.25">
      <c r="A33" s="26" t="s">
        <v>17</v>
      </c>
      <c r="B33" s="24" t="s">
        <v>2</v>
      </c>
      <c r="C33" s="5">
        <v>50</v>
      </c>
      <c r="D33" s="6">
        <v>0.5</v>
      </c>
      <c r="E33" s="7">
        <f>Tabelle9[[#This Row],[Kapazität in Personen]]*Tabelle9[[#This Row],[Auslastungs-quote]]</f>
        <v>25</v>
      </c>
    </row>
    <row r="34" spans="1:5" x14ac:dyDescent="0.25">
      <c r="A34" s="26" t="s">
        <v>17</v>
      </c>
      <c r="B34" s="24" t="s">
        <v>3</v>
      </c>
      <c r="C34" s="5">
        <v>50</v>
      </c>
      <c r="D34" s="6">
        <v>0.5</v>
      </c>
      <c r="E34" s="7">
        <f>Tabelle9[[#This Row],[Kapazität in Personen]]*Tabelle9[[#This Row],[Auslastungs-quote]]</f>
        <v>25</v>
      </c>
    </row>
    <row r="35" spans="1:5" x14ac:dyDescent="0.25">
      <c r="A35" s="26" t="s">
        <v>17</v>
      </c>
      <c r="B35" s="24" t="s">
        <v>4</v>
      </c>
      <c r="C35" s="5">
        <v>50</v>
      </c>
      <c r="D35" s="6">
        <v>0.5</v>
      </c>
      <c r="E35" s="7">
        <f>Tabelle9[[#This Row],[Kapazität in Personen]]*Tabelle9[[#This Row],[Auslastungs-quote]]</f>
        <v>25</v>
      </c>
    </row>
    <row r="36" spans="1:5" x14ac:dyDescent="0.25">
      <c r="A36" s="26" t="s">
        <v>17</v>
      </c>
      <c r="B36" s="24" t="s">
        <v>5</v>
      </c>
      <c r="C36" s="5">
        <v>50</v>
      </c>
      <c r="D36" s="6">
        <v>0.5</v>
      </c>
      <c r="E36" s="7">
        <f>Tabelle9[[#This Row],[Kapazität in Personen]]*Tabelle9[[#This Row],[Auslastungs-quote]]</f>
        <v>25</v>
      </c>
    </row>
    <row r="37" spans="1:5" x14ac:dyDescent="0.25">
      <c r="A37" s="26" t="s">
        <v>17</v>
      </c>
      <c r="B37" s="24" t="s">
        <v>6</v>
      </c>
      <c r="C37" s="5">
        <v>50</v>
      </c>
      <c r="D37" s="6">
        <v>0.5</v>
      </c>
      <c r="E37" s="7">
        <f>Tabelle9[[#This Row],[Kapazität in Personen]]*Tabelle9[[#This Row],[Auslastungs-quote]]</f>
        <v>25</v>
      </c>
    </row>
    <row r="38" spans="1:5" x14ac:dyDescent="0.25">
      <c r="A38" s="26" t="s">
        <v>10</v>
      </c>
      <c r="B38" s="24" t="s">
        <v>0</v>
      </c>
      <c r="C38" s="5">
        <v>50</v>
      </c>
      <c r="D38" s="6">
        <v>0</v>
      </c>
      <c r="E38" s="7">
        <f>Tabelle9[[#This Row],[Kapazität in Personen]]*Tabelle9[[#This Row],[Auslastungs-quote]]</f>
        <v>0</v>
      </c>
    </row>
    <row r="39" spans="1:5" x14ac:dyDescent="0.25">
      <c r="A39" s="26" t="s">
        <v>10</v>
      </c>
      <c r="B39" s="24" t="s">
        <v>1</v>
      </c>
      <c r="C39" s="5">
        <v>50</v>
      </c>
      <c r="D39" s="6">
        <v>0.5</v>
      </c>
      <c r="E39" s="7">
        <f>Tabelle9[[#This Row],[Kapazität in Personen]]*Tabelle9[[#This Row],[Auslastungs-quote]]</f>
        <v>25</v>
      </c>
    </row>
    <row r="40" spans="1:5" x14ac:dyDescent="0.25">
      <c r="A40" s="26" t="s">
        <v>10</v>
      </c>
      <c r="B40" s="24" t="s">
        <v>2</v>
      </c>
      <c r="C40" s="5">
        <v>50</v>
      </c>
      <c r="D40" s="6">
        <v>0.5</v>
      </c>
      <c r="E40" s="7">
        <f>Tabelle9[[#This Row],[Kapazität in Personen]]*Tabelle9[[#This Row],[Auslastungs-quote]]</f>
        <v>25</v>
      </c>
    </row>
    <row r="41" spans="1:5" x14ac:dyDescent="0.25">
      <c r="A41" s="26" t="s">
        <v>10</v>
      </c>
      <c r="B41" s="24" t="s">
        <v>3</v>
      </c>
      <c r="C41" s="5">
        <v>50</v>
      </c>
      <c r="D41" s="6">
        <v>0.5</v>
      </c>
      <c r="E41" s="7">
        <f>Tabelle9[[#This Row],[Kapazität in Personen]]*Tabelle9[[#This Row],[Auslastungs-quote]]</f>
        <v>25</v>
      </c>
    </row>
    <row r="42" spans="1:5" x14ac:dyDescent="0.25">
      <c r="A42" s="26" t="s">
        <v>10</v>
      </c>
      <c r="B42" s="24" t="s">
        <v>4</v>
      </c>
      <c r="C42" s="5">
        <v>50</v>
      </c>
      <c r="D42" s="6">
        <v>0.5</v>
      </c>
      <c r="E42" s="7">
        <f>Tabelle9[[#This Row],[Kapazität in Personen]]*Tabelle9[[#This Row],[Auslastungs-quote]]</f>
        <v>25</v>
      </c>
    </row>
    <row r="43" spans="1:5" x14ac:dyDescent="0.25">
      <c r="A43" s="26" t="s">
        <v>10</v>
      </c>
      <c r="B43" s="24" t="s">
        <v>5</v>
      </c>
      <c r="C43" s="5">
        <v>50</v>
      </c>
      <c r="D43" s="6">
        <v>0.5</v>
      </c>
      <c r="E43" s="7">
        <f>Tabelle9[[#This Row],[Kapazität in Personen]]*Tabelle9[[#This Row],[Auslastungs-quote]]</f>
        <v>25</v>
      </c>
    </row>
    <row r="44" spans="1:5" x14ac:dyDescent="0.25">
      <c r="A44" s="26" t="s">
        <v>10</v>
      </c>
      <c r="B44" s="24" t="s">
        <v>6</v>
      </c>
      <c r="C44" s="5">
        <v>50</v>
      </c>
      <c r="D44" s="6">
        <v>0.5</v>
      </c>
      <c r="E44" s="7">
        <f>Tabelle9[[#This Row],[Kapazität in Personen]]*Tabelle9[[#This Row],[Auslastungs-quote]]</f>
        <v>25</v>
      </c>
    </row>
  </sheetData>
  <sheetProtection selectLockedCells="1"/>
  <mergeCells count="1">
    <mergeCell ref="A1:E1"/>
  </mergeCells>
  <phoneticPr fontId="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Einstellungen &amp; Übersicht</vt:lpstr>
      <vt:lpstr>Auslastungsprognose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2022-12-18T10:54:50Z</cp:lastPrinted>
  <dcterms:created xsi:type="dcterms:W3CDTF">2022-10-25T17:14:42Z</dcterms:created>
  <dcterms:modified xsi:type="dcterms:W3CDTF">2023-01-06T18:10:03Z</dcterms:modified>
</cp:coreProperties>
</file>